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0" windowWidth="20115" windowHeight="7500"/>
  </bookViews>
  <sheets>
    <sheet name="Sheet3" sheetId="3" r:id="rId1"/>
    <sheet name="Sheet1" sheetId="4" r:id="rId2"/>
  </sheets>
  <calcPr calcId="144525"/>
</workbook>
</file>

<file path=xl/calcChain.xml><?xml version="1.0" encoding="utf-8"?>
<calcChain xmlns="http://schemas.openxmlformats.org/spreadsheetml/2006/main">
  <c r="F9" i="3" l="1"/>
  <c r="M9" i="3" s="1"/>
  <c r="M11" i="3"/>
  <c r="M10" i="3"/>
  <c r="M8" i="3"/>
  <c r="M13" i="3"/>
</calcChain>
</file>

<file path=xl/comments1.xml><?xml version="1.0" encoding="utf-8"?>
<comments xmlns="http://schemas.openxmlformats.org/spreadsheetml/2006/main">
  <authors>
    <author>Author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የገጠር መጠጥ ውሃ አቅርቦት ደረጃ ከ25 ሊትር ለሰው በቀን በላነሰና ከ1ኪ.ሜ ባልበለጠ ርቀት 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የከተማ መጠጥ ውሃ አቅርቦት ሽፋን አገልግሎትን ከ100 ሊትር በሰው በቀን ለደረጃ 1 ፣ከ80ሊትር በሰው በቀን ለደረጃ 2 ፣ከ60ሊትር በሰው በቀን ለደረጃ 3 ፣ከ50ሊትር በሰው በቀን ለደረጃ 4 እና ከ40 ሊትር በሰው በቀን ለደረጃ 5 ባላነሰ ለከተሞች በማቅረብ</t>
        </r>
      </text>
    </comment>
  </commentList>
</comments>
</file>

<file path=xl/sharedStrings.xml><?xml version="1.0" encoding="utf-8"?>
<sst xmlns="http://schemas.openxmlformats.org/spreadsheetml/2006/main" count="93" uniqueCount="48">
  <si>
    <t xml:space="preserve">ዕዝል 3.2 የውሃ መስኖና ማዕድን ስራዎች </t>
  </si>
  <si>
    <t>ከዘላቂ ልማት ግቦች ጋር ያለው ትስስር በአፈጻጸም አመልካች ደረጃ</t>
  </si>
  <si>
    <t xml:space="preserve">ዋና ዋና የሚጠበቁ ስኬቶች </t>
  </si>
  <si>
    <t xml:space="preserve">የአፈጻጸም አመልካቾች </t>
  </si>
  <si>
    <t>የመረጃ ምንጭ</t>
  </si>
  <si>
    <t>የክትትልና ግምገማ ተግባሩን የሚያስተባብረዉ የዘርፉ መ/ቤት ስም</t>
  </si>
  <si>
    <t xml:space="preserve"> የመጠጥ ውሃ እና ሳኒቴሽን</t>
  </si>
  <si>
    <t>ዘልግ 6.1.1</t>
  </si>
  <si>
    <t xml:space="preserve">የተሻሻለ የንፁህ መጠጥ ዉሃና የሳኒቴሽን አገልግሎቶች አቅርቦት </t>
  </si>
  <si>
    <t>ዉሃ ዘርፍ</t>
  </si>
  <si>
    <t>የውሃ፣ የመስኖ ኢነርጂ</t>
  </si>
  <si>
    <t>የውሃ ተቋማት የብልሽት ምጣኔ በመቶኛ</t>
  </si>
  <si>
    <t>2015 መነሻ</t>
  </si>
  <si>
    <t>መለኪያ</t>
  </si>
  <si>
    <t>መቶኛ</t>
  </si>
  <si>
    <t>ቁጥር</t>
  </si>
  <si>
    <t>ግንባታ እና ማስፋፊያ የተካሄድባቸው  የከተማ መጠጥ ውሀ ተቋማት ብዛት</t>
  </si>
  <si>
    <t xml:space="preserve"> የተገነቡ እና ማስፋፈፊያ የተደረገባቸው የገጠር መጠጥ ውሀ ተቋማት</t>
  </si>
  <si>
    <t xml:space="preserve">የተቀነሰ በፍሎራይድ የተበከለ ውሃ ተጠቃሚ የሆነውን ነዋሪዎች ቁጥር </t>
  </si>
  <si>
    <t>ድምር</t>
  </si>
  <si>
    <t>ያደገ ክልላዊ የከተማና ገጠር የመጠጥ ውሃ አቅርቦት ሽፋን በስታንዳርድ አገልግሎት ደረጃ በመቶኛ</t>
  </si>
  <si>
    <t>ያደገ የገጠር መጠጥ ውሃ አቅርቦት ሽፋን በስታንዳርድ አገልግሎት ደረጃ በመቶኛ</t>
  </si>
  <si>
    <t>ያደገ የከተማ መጠጥ ውሃ አቅርቦት ሽፋን በስታንዳርድ አገልግሎት ደረጃ  በመቶኛ</t>
  </si>
  <si>
    <t>ጥናትና ዲዛይን የተሰራላቸዉ የከተማ መጠጥ ውሀ ተቋማት ብዛት</t>
  </si>
  <si>
    <t xml:space="preserve"> ጥናትና ዲዛይን የተሰራላቸዉ የገጠር መጠጥ ውሀ ተቋማት</t>
  </si>
  <si>
    <t>ያደገ የገጸ ምድርና ከርሰ ምድር ዉሃ ጥናት</t>
  </si>
  <si>
    <t>ሠንጠረዥ 2.በእቅድ ዘመኑ የተጣሉ ግቦችን ለማሳካት የሚያስፈልግ በጀትና የፋይናንስ ምንጭ</t>
  </si>
  <si>
    <t>የሚስፈልግ በጀት</t>
  </si>
  <si>
    <t>የፋይናንስ ምንጭ</t>
  </si>
  <si>
    <t>የመንግሥት ግምጃ ቤት</t>
  </si>
  <si>
    <t>በህዝብ ተሳትፎ</t>
  </si>
  <si>
    <t>በዕርዳታ</t>
  </si>
  <si>
    <t>መንግስታዊ ባልሆኑ ድርጅቶች/በአድማ/</t>
  </si>
  <si>
    <t>በብር</t>
  </si>
  <si>
    <t xml:space="preserve">የተሻሻለ የንፁህ መጠጥ ዉሃና የሳኒቴሽን አገልግሎቶች አቅርቦ </t>
  </si>
  <si>
    <t xml:space="preserve">6710 የገጠር መጠጥ ዉሃ ፕሮጀክቶች ጥናትና ዲዛይን </t>
  </si>
  <si>
    <t xml:space="preserve">177 የከተማ መጠጥ ዉሃ  ፕሮጀክቶች ጥናትና ዲዛይን  </t>
  </si>
  <si>
    <t xml:space="preserve"> የመጠጥ ዉሃ  ጥናትና ዲዛይን መስራት</t>
  </si>
  <si>
    <t xml:space="preserve">የመጠጥ ዉሃ ፕሮጄክቶች ግንባታ ስራ ማካሄድ  </t>
  </si>
  <si>
    <t xml:space="preserve">6397 የገጠር መጠጥ ዉሃ ፕሮጀክቶች ግንባታ  </t>
  </si>
  <si>
    <t xml:space="preserve">168  የከተማ መጠጥ ዉሃ  ፕሮጀክቶች ግንባታ </t>
  </si>
  <si>
    <t>የ11997 መጠጥ ዉሃ ተቋማት ጥገና.</t>
  </si>
  <si>
    <t>የገጸ ምድርና ከርሰ ምድር ዉሃ ጥናት</t>
  </si>
  <si>
    <t>የንድ ክልላዊ የዉሃ ላቦራቶር ማደራጀት</t>
  </si>
  <si>
    <t>የ12 የመስክ ተሸከርካሪዎች ጎዥ</t>
  </si>
  <si>
    <t>የ5 ክሬን፤የ3 ሪግ እና 3 ኮሚፕሬሰር ግዥ</t>
  </si>
  <si>
    <t xml:space="preserve">31 የተለያዩ የጥናትና ዲዛይን መሳሪያዎች ግዥ </t>
  </si>
  <si>
    <t xml:space="preserve"> 11 የፍሎራይድ ማጣሪያ ግንባታ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</si>
</sst>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_);_(* \(#,##0\);_(* &quot;-&quot;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Power Geez Unicode1"/>
    </font>
    <font>
      <sz val="9"/>
      <name val="Power Geez Unicode1"/>
    </font>
    <font>
      <sz val="11"/>
      <name val="Calibri"/>
      <family val="2"/>
    </font>
    <font>
      <b/>
      <sz val="9"/>
      <name val="Power Geez Unicode1"/>
    </font>
    <font>
      <sz val="9"/>
      <color rgb="FF0070C0"/>
      <name val="Power Geez Unicode1"/>
    </font>
    <font>
      <sz val="11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Ebrima"/>
    </font>
    <font>
      <sz val="10"/>
      <color theme="1"/>
      <name val="Calibri"/>
      <family val="2"/>
      <scheme val="minor"/>
    </font>
    <font>
      <b/>
      <sz val="10"/>
      <name val="Power Geez Unicode1"/>
    </font>
    <font>
      <b/>
      <sz val="10"/>
      <color theme="1"/>
      <name val="Power Geez Unicode1"/>
    </font>
    <font>
      <sz val="10"/>
      <name val="Power Geez Unicode1"/>
    </font>
    <font>
      <sz val="10"/>
      <color theme="1"/>
      <name val="Power Geez Unicode1"/>
    </font>
    <font>
      <b/>
      <sz val="10"/>
      <color rgb="FFFF0000"/>
      <name val="Power Geez Unicode1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>
      <alignment vertical="top"/>
      <protection locked="0"/>
    </xf>
    <xf numFmtId="0" fontId="4" fillId="0" borderId="0">
      <alignment vertical="center"/>
    </xf>
  </cellStyleXfs>
  <cellXfs count="72">
    <xf numFmtId="0" fontId="0" fillId="0" borderId="0" xfId="0"/>
    <xf numFmtId="0" fontId="0" fillId="0" borderId="0" xfId="0" applyAlignment="1">
      <alignment vertical="top"/>
    </xf>
    <xf numFmtId="0" fontId="3" fillId="2" borderId="1" xfId="0" applyFont="1" applyFill="1" applyBorder="1" applyAlignment="1">
      <alignment vertical="top"/>
    </xf>
    <xf numFmtId="0" fontId="3" fillId="4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164" fontId="3" fillId="0" borderId="1" xfId="1" applyNumberFormat="1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4" fillId="2" borderId="8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vertical="top"/>
    </xf>
    <xf numFmtId="0" fontId="5" fillId="0" borderId="0" xfId="0" applyFont="1" applyBorder="1" applyAlignment="1">
      <alignment vertical="center" wrapText="1"/>
    </xf>
    <xf numFmtId="0" fontId="5" fillId="4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top" wrapText="1"/>
    </xf>
    <xf numFmtId="0" fontId="3" fillId="4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0" fontId="11" fillId="0" borderId="0" xfId="0" applyFont="1"/>
    <xf numFmtId="0" fontId="10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wrapText="1"/>
    </xf>
    <xf numFmtId="164" fontId="14" fillId="0" borderId="1" xfId="1" applyNumberFormat="1" applyFont="1" applyBorder="1" applyAlignment="1" applyProtection="1"/>
    <xf numFmtId="0" fontId="15" fillId="0" borderId="0" xfId="0" applyFont="1"/>
    <xf numFmtId="164" fontId="15" fillId="0" borderId="1" xfId="1" applyNumberFormat="1" applyFont="1" applyBorder="1"/>
    <xf numFmtId="0" fontId="15" fillId="0" borderId="1" xfId="0" applyFont="1" applyBorder="1" applyAlignment="1">
      <alignment wrapText="1"/>
    </xf>
    <xf numFmtId="0" fontId="13" fillId="0" borderId="1" xfId="0" applyFont="1" applyBorder="1"/>
    <xf numFmtId="164" fontId="13" fillId="0" borderId="1" xfId="1" applyNumberFormat="1" applyFont="1" applyBorder="1"/>
    <xf numFmtId="165" fontId="16" fillId="0" borderId="0" xfId="0" applyNumberFormat="1" applyFont="1"/>
    <xf numFmtId="164" fontId="13" fillId="3" borderId="1" xfId="1" applyNumberFormat="1" applyFont="1" applyFill="1" applyBorder="1"/>
    <xf numFmtId="164" fontId="17" fillId="0" borderId="1" xfId="0" applyNumberFormat="1" applyFont="1" applyBorder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12" fillId="3" borderId="6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164" fontId="3" fillId="6" borderId="1" xfId="1" applyNumberFormat="1" applyFont="1" applyFill="1" applyBorder="1" applyAlignment="1">
      <alignment horizontal="left" vertical="top" wrapText="1"/>
    </xf>
    <xf numFmtId="3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vertical="top" wrapText="1"/>
    </xf>
    <xf numFmtId="0" fontId="0" fillId="6" borderId="0" xfId="0" applyFill="1" applyAlignment="1">
      <alignment vertical="top"/>
    </xf>
    <xf numFmtId="0" fontId="3" fillId="6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</cellXfs>
  <cellStyles count="4">
    <cellStyle name="Comma" xfId="1" builtinId="3"/>
    <cellStyle name="Comma 2" xfId="2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5"/>
  <sheetViews>
    <sheetView tabSelected="1" topLeftCell="C2" workbookViewId="0">
      <selection activeCell="E13" sqref="E13"/>
    </sheetView>
  </sheetViews>
  <sheetFormatPr defaultRowHeight="15" x14ac:dyDescent="0.25"/>
  <cols>
    <col min="1" max="1" width="12.140625" style="1" customWidth="1"/>
    <col min="2" max="2" width="26.85546875" style="11" customWidth="1"/>
    <col min="3" max="3" width="57.7109375" style="1" customWidth="1"/>
    <col min="4" max="13" width="9.140625" style="1"/>
    <col min="14" max="14" width="13.28515625" style="1" customWidth="1"/>
    <col min="15" max="15" width="17.85546875" style="1" customWidth="1"/>
    <col min="16" max="16384" width="9.140625" style="1"/>
  </cols>
  <sheetData>
    <row r="1" spans="1:15" ht="15.75" x14ac:dyDescent="0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</row>
    <row r="2" spans="1:15" x14ac:dyDescent="0.25">
      <c r="A2" s="43" t="s">
        <v>1</v>
      </c>
      <c r="B2" s="45" t="s">
        <v>2</v>
      </c>
      <c r="C2" s="43" t="s">
        <v>3</v>
      </c>
      <c r="D2" s="47"/>
      <c r="E2" s="47"/>
      <c r="F2" s="47"/>
      <c r="G2" s="47"/>
      <c r="H2" s="47"/>
      <c r="I2" s="47"/>
      <c r="J2" s="47"/>
      <c r="K2" s="47"/>
      <c r="L2" s="48"/>
      <c r="M2" s="12"/>
      <c r="N2" s="43" t="s">
        <v>4</v>
      </c>
      <c r="O2" s="43" t="s">
        <v>5</v>
      </c>
    </row>
    <row r="3" spans="1:15" ht="59.25" customHeight="1" x14ac:dyDescent="0.25">
      <c r="A3" s="44"/>
      <c r="B3" s="46"/>
      <c r="C3" s="44"/>
      <c r="D3" s="2" t="s">
        <v>13</v>
      </c>
      <c r="E3" s="2" t="s">
        <v>12</v>
      </c>
      <c r="F3" s="2">
        <v>2016</v>
      </c>
      <c r="G3" s="2">
        <v>2017</v>
      </c>
      <c r="H3" s="2">
        <v>2018</v>
      </c>
      <c r="I3" s="2">
        <v>2019</v>
      </c>
      <c r="J3" s="2">
        <v>2020</v>
      </c>
      <c r="K3" s="2">
        <v>2021</v>
      </c>
      <c r="L3" s="2">
        <v>2022</v>
      </c>
      <c r="M3" s="13" t="s">
        <v>19</v>
      </c>
      <c r="N3" s="44"/>
      <c r="O3" s="44"/>
    </row>
    <row r="4" spans="1:15" ht="25.5" customHeight="1" x14ac:dyDescent="0.25">
      <c r="A4" s="35" t="s">
        <v>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ht="24" customHeight="1" x14ac:dyDescent="0.25">
      <c r="A5" s="36" t="s">
        <v>7</v>
      </c>
      <c r="B5" s="38" t="s">
        <v>8</v>
      </c>
      <c r="C5" s="71" t="s">
        <v>20</v>
      </c>
      <c r="D5" s="3" t="s">
        <v>14</v>
      </c>
      <c r="E5" s="4">
        <v>50.5</v>
      </c>
      <c r="F5" s="4">
        <v>53</v>
      </c>
      <c r="G5" s="4">
        <v>59</v>
      </c>
      <c r="H5" s="4">
        <v>63</v>
      </c>
      <c r="I5" s="4">
        <v>67</v>
      </c>
      <c r="J5" s="4">
        <v>71</v>
      </c>
      <c r="K5" s="4">
        <v>75</v>
      </c>
      <c r="L5" s="5">
        <v>78</v>
      </c>
      <c r="M5" s="5"/>
      <c r="N5" s="6" t="s">
        <v>9</v>
      </c>
      <c r="O5" s="7" t="s">
        <v>10</v>
      </c>
    </row>
    <row r="6" spans="1:15" ht="24" x14ac:dyDescent="0.25">
      <c r="A6" s="37"/>
      <c r="B6" s="39"/>
      <c r="C6" s="71" t="s">
        <v>21</v>
      </c>
      <c r="D6" s="3" t="s">
        <v>14</v>
      </c>
      <c r="E6" s="4">
        <v>48.2</v>
      </c>
      <c r="F6" s="3">
        <v>51</v>
      </c>
      <c r="G6" s="3">
        <v>55</v>
      </c>
      <c r="H6" s="3">
        <v>59</v>
      </c>
      <c r="I6" s="3">
        <v>63</v>
      </c>
      <c r="J6" s="5">
        <v>67</v>
      </c>
      <c r="K6" s="5">
        <v>71</v>
      </c>
      <c r="L6" s="5">
        <v>75</v>
      </c>
      <c r="M6" s="5"/>
      <c r="N6" s="6" t="s">
        <v>9</v>
      </c>
      <c r="O6" s="7" t="s">
        <v>10</v>
      </c>
    </row>
    <row r="7" spans="1:15" ht="24" x14ac:dyDescent="0.25">
      <c r="A7" s="37"/>
      <c r="B7" s="39"/>
      <c r="C7" s="71" t="s">
        <v>22</v>
      </c>
      <c r="D7" s="3" t="s">
        <v>14</v>
      </c>
      <c r="E7" s="4">
        <v>59.5</v>
      </c>
      <c r="F7" s="3">
        <v>64.680000000000007</v>
      </c>
      <c r="G7" s="3">
        <v>68.680000000000007</v>
      </c>
      <c r="H7" s="3">
        <v>72.680000000000007</v>
      </c>
      <c r="I7" s="3">
        <v>76.680000000000007</v>
      </c>
      <c r="J7" s="5">
        <v>80.680000000000007</v>
      </c>
      <c r="K7" s="5">
        <v>84.68</v>
      </c>
      <c r="L7" s="5">
        <v>90</v>
      </c>
      <c r="M7" s="5"/>
      <c r="N7" s="6" t="s">
        <v>9</v>
      </c>
      <c r="O7" s="7" t="s">
        <v>10</v>
      </c>
    </row>
    <row r="8" spans="1:15" s="69" customFormat="1" ht="24" x14ac:dyDescent="0.25">
      <c r="A8" s="37"/>
      <c r="B8" s="39"/>
      <c r="C8" s="67" t="s">
        <v>16</v>
      </c>
      <c r="D8" s="65" t="s">
        <v>15</v>
      </c>
      <c r="E8" s="70">
        <v>5</v>
      </c>
      <c r="F8" s="70">
        <v>15</v>
      </c>
      <c r="G8" s="70">
        <v>21</v>
      </c>
      <c r="H8" s="70">
        <v>23</v>
      </c>
      <c r="I8" s="70">
        <v>25</v>
      </c>
      <c r="J8" s="70">
        <v>28</v>
      </c>
      <c r="K8" s="70">
        <v>26</v>
      </c>
      <c r="L8" s="70">
        <v>25</v>
      </c>
      <c r="M8" s="70">
        <f>SUM(E8:L8)</f>
        <v>168</v>
      </c>
      <c r="N8" s="67" t="s">
        <v>9</v>
      </c>
      <c r="O8" s="68" t="s">
        <v>10</v>
      </c>
    </row>
    <row r="9" spans="1:15" ht="24" x14ac:dyDescent="0.25">
      <c r="A9" s="37"/>
      <c r="B9" s="39"/>
      <c r="C9" s="8" t="s">
        <v>24</v>
      </c>
      <c r="D9" s="9" t="s">
        <v>15</v>
      </c>
      <c r="E9" s="10">
        <v>1058</v>
      </c>
      <c r="F9" s="10">
        <f>625*5/100+625</f>
        <v>656.25</v>
      </c>
      <c r="G9" s="10">
        <v>748</v>
      </c>
      <c r="H9" s="10">
        <v>828</v>
      </c>
      <c r="I9" s="10">
        <v>764</v>
      </c>
      <c r="J9" s="10">
        <v>875</v>
      </c>
      <c r="K9" s="10">
        <v>864</v>
      </c>
      <c r="L9" s="10">
        <v>917</v>
      </c>
      <c r="M9" s="10">
        <f>SUM(E9:L9)</f>
        <v>6710.25</v>
      </c>
      <c r="N9" s="6" t="s">
        <v>9</v>
      </c>
      <c r="O9" s="7" t="s">
        <v>10</v>
      </c>
    </row>
    <row r="10" spans="1:15" ht="24" x14ac:dyDescent="0.25">
      <c r="A10" s="37"/>
      <c r="B10" s="39"/>
      <c r="C10" s="8" t="s">
        <v>23</v>
      </c>
      <c r="D10" s="9" t="s">
        <v>15</v>
      </c>
      <c r="E10" s="5">
        <v>5</v>
      </c>
      <c r="F10" s="5">
        <v>16</v>
      </c>
      <c r="G10" s="5">
        <v>22</v>
      </c>
      <c r="H10" s="5">
        <v>25</v>
      </c>
      <c r="I10" s="5">
        <v>27</v>
      </c>
      <c r="J10" s="5">
        <v>29</v>
      </c>
      <c r="K10" s="5">
        <v>27</v>
      </c>
      <c r="L10" s="5">
        <v>26</v>
      </c>
      <c r="M10" s="5">
        <f>SUM(E10:L10)</f>
        <v>177</v>
      </c>
      <c r="N10" s="6" t="s">
        <v>9</v>
      </c>
      <c r="O10" s="7" t="s">
        <v>10</v>
      </c>
    </row>
    <row r="11" spans="1:15" s="69" customFormat="1" ht="24" x14ac:dyDescent="0.25">
      <c r="A11" s="37"/>
      <c r="B11" s="39"/>
      <c r="C11" s="67" t="s">
        <v>17</v>
      </c>
      <c r="D11" s="65" t="s">
        <v>15</v>
      </c>
      <c r="E11" s="66">
        <v>1009</v>
      </c>
      <c r="F11" s="66">
        <v>625</v>
      </c>
      <c r="G11" s="66">
        <v>713</v>
      </c>
      <c r="H11" s="66">
        <v>789</v>
      </c>
      <c r="I11" s="66">
        <v>728</v>
      </c>
      <c r="J11" s="66">
        <v>834</v>
      </c>
      <c r="K11" s="66">
        <v>823</v>
      </c>
      <c r="L11" s="66">
        <v>876</v>
      </c>
      <c r="M11" s="66">
        <f>SUM(E11:L11)</f>
        <v>6397</v>
      </c>
      <c r="N11" s="67" t="s">
        <v>9</v>
      </c>
      <c r="O11" s="68" t="s">
        <v>10</v>
      </c>
    </row>
    <row r="12" spans="1:15" ht="24" x14ac:dyDescent="0.25">
      <c r="A12" s="37"/>
      <c r="B12" s="39"/>
      <c r="C12" s="71" t="s">
        <v>11</v>
      </c>
      <c r="D12" s="3" t="s">
        <v>14</v>
      </c>
      <c r="E12" s="5">
        <v>15.2</v>
      </c>
      <c r="F12" s="5">
        <v>13</v>
      </c>
      <c r="G12" s="5">
        <v>12.5</v>
      </c>
      <c r="H12" s="5">
        <v>11</v>
      </c>
      <c r="I12" s="5">
        <v>9.5</v>
      </c>
      <c r="J12" s="5">
        <v>8.1</v>
      </c>
      <c r="K12" s="5">
        <v>6.5</v>
      </c>
      <c r="L12" s="5">
        <v>5</v>
      </c>
      <c r="M12" s="5"/>
      <c r="N12" s="6" t="s">
        <v>9</v>
      </c>
      <c r="O12" s="7" t="s">
        <v>10</v>
      </c>
    </row>
    <row r="13" spans="1:15" ht="24" x14ac:dyDescent="0.25">
      <c r="A13" s="37"/>
      <c r="B13" s="39"/>
      <c r="C13" s="8" t="s">
        <v>18</v>
      </c>
      <c r="D13" s="9" t="s">
        <v>15</v>
      </c>
      <c r="E13" s="9">
        <v>0</v>
      </c>
      <c r="F13" s="9">
        <v>10600</v>
      </c>
      <c r="G13" s="9">
        <v>5000</v>
      </c>
      <c r="H13" s="9">
        <v>6000</v>
      </c>
      <c r="I13" s="9">
        <v>7000</v>
      </c>
      <c r="J13" s="9">
        <v>8000</v>
      </c>
      <c r="K13" s="9">
        <v>8000</v>
      </c>
      <c r="L13" s="9">
        <v>8000</v>
      </c>
      <c r="M13" s="9">
        <f>SUM(E13:L13)</f>
        <v>52600</v>
      </c>
      <c r="N13" s="6" t="s">
        <v>9</v>
      </c>
      <c r="O13" s="7" t="s">
        <v>10</v>
      </c>
    </row>
    <row r="14" spans="1:15" ht="22.5" customHeight="1" x14ac:dyDescent="0.25">
      <c r="A14" s="37"/>
      <c r="B14" s="39"/>
      <c r="C14" s="71" t="s">
        <v>25</v>
      </c>
      <c r="D14" s="3" t="s">
        <v>14</v>
      </c>
      <c r="E14" s="5">
        <v>62</v>
      </c>
      <c r="F14" s="5">
        <v>66</v>
      </c>
      <c r="G14" s="5">
        <v>69</v>
      </c>
      <c r="H14" s="5">
        <v>73</v>
      </c>
      <c r="I14" s="5">
        <v>78</v>
      </c>
      <c r="J14" s="5">
        <v>85</v>
      </c>
      <c r="K14" s="5">
        <v>93</v>
      </c>
      <c r="L14" s="5">
        <v>100</v>
      </c>
      <c r="M14" s="5"/>
      <c r="N14" s="6" t="s">
        <v>9</v>
      </c>
      <c r="O14" s="7" t="s">
        <v>10</v>
      </c>
    </row>
    <row r="15" spans="1:15" ht="22.5" customHeight="1" x14ac:dyDescent="0.25">
      <c r="A15" s="14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9"/>
      <c r="O15" s="20"/>
    </row>
  </sheetData>
  <mergeCells count="10">
    <mergeCell ref="A4:O4"/>
    <mergeCell ref="A5:A14"/>
    <mergeCell ref="B5:B14"/>
    <mergeCell ref="A1:O1"/>
    <mergeCell ref="A2:A3"/>
    <mergeCell ref="B2:B3"/>
    <mergeCell ref="C2:C3"/>
    <mergeCell ref="D2:L2"/>
    <mergeCell ref="N2:N3"/>
    <mergeCell ref="O2:O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3"/>
  <sheetViews>
    <sheetView topLeftCell="C1" workbookViewId="0">
      <selection activeCell="H26" sqref="H26"/>
    </sheetView>
  </sheetViews>
  <sheetFormatPr defaultRowHeight="12.75" x14ac:dyDescent="0.2"/>
  <cols>
    <col min="1" max="1" width="18.5703125" style="21" customWidth="1"/>
    <col min="2" max="2" width="21.5703125" style="21" customWidth="1"/>
    <col min="3" max="3" width="59.42578125" style="21" customWidth="1"/>
    <col min="4" max="4" width="10.140625" style="21" customWidth="1"/>
    <col min="5" max="5" width="17.42578125" style="21" customWidth="1"/>
    <col min="6" max="6" width="18" style="21" customWidth="1"/>
    <col min="7" max="7" width="17.42578125" style="21" customWidth="1"/>
    <col min="8" max="8" width="21.5703125" style="21" customWidth="1"/>
    <col min="9" max="9" width="19.7109375" style="21" customWidth="1"/>
    <col min="10" max="12" width="9.140625" style="21"/>
    <col min="13" max="13" width="14.28515625" style="21" customWidth="1"/>
    <col min="14" max="14" width="16.7109375" style="21" customWidth="1"/>
    <col min="15" max="16384" width="9.140625" style="21"/>
  </cols>
  <sheetData>
    <row r="3" spans="1:14" ht="14.25" x14ac:dyDescent="0.25">
      <c r="A3" s="56" t="s">
        <v>26</v>
      </c>
      <c r="B3" s="57"/>
      <c r="C3" s="57"/>
      <c r="D3" s="57"/>
      <c r="E3" s="57"/>
      <c r="F3" s="57"/>
      <c r="G3" s="57"/>
      <c r="H3" s="57"/>
      <c r="I3" s="57"/>
    </row>
    <row r="6" spans="1:14" ht="14.25" x14ac:dyDescent="0.2">
      <c r="A6" s="58" t="s">
        <v>1</v>
      </c>
      <c r="B6" s="61" t="s">
        <v>2</v>
      </c>
      <c r="C6" s="61" t="s">
        <v>3</v>
      </c>
      <c r="D6" s="58" t="s">
        <v>13</v>
      </c>
      <c r="E6" s="61" t="s">
        <v>27</v>
      </c>
      <c r="F6" s="61"/>
      <c r="G6" s="61"/>
      <c r="H6" s="61"/>
      <c r="I6" s="61"/>
    </row>
    <row r="7" spans="1:14" ht="14.25" x14ac:dyDescent="0.2">
      <c r="A7" s="59"/>
      <c r="B7" s="61"/>
      <c r="C7" s="61"/>
      <c r="D7" s="59"/>
      <c r="E7" s="62" t="s">
        <v>28</v>
      </c>
      <c r="F7" s="63"/>
      <c r="G7" s="63"/>
      <c r="H7" s="63"/>
      <c r="I7" s="64"/>
    </row>
    <row r="8" spans="1:14" ht="28.5" x14ac:dyDescent="0.2">
      <c r="A8" s="60"/>
      <c r="B8" s="61"/>
      <c r="C8" s="61"/>
      <c r="D8" s="60"/>
      <c r="E8" s="22" t="s">
        <v>29</v>
      </c>
      <c r="F8" s="22" t="s">
        <v>30</v>
      </c>
      <c r="G8" s="22" t="s">
        <v>31</v>
      </c>
      <c r="H8" s="22" t="s">
        <v>32</v>
      </c>
      <c r="I8" s="22" t="s">
        <v>19</v>
      </c>
    </row>
    <row r="9" spans="1:14" x14ac:dyDescent="0.2">
      <c r="A9" s="54" t="s">
        <v>7</v>
      </c>
      <c r="B9" s="49"/>
      <c r="C9" s="49"/>
      <c r="D9" s="49"/>
      <c r="E9" s="49"/>
      <c r="F9" s="49"/>
      <c r="G9" s="49"/>
      <c r="H9" s="49"/>
      <c r="I9" s="49"/>
      <c r="J9" s="50"/>
      <c r="K9" s="50"/>
      <c r="L9" s="50"/>
      <c r="M9" s="50"/>
      <c r="N9" s="50"/>
    </row>
    <row r="10" spans="1:14" x14ac:dyDescent="0.2">
      <c r="A10" s="55"/>
      <c r="B10" s="51" t="s">
        <v>34</v>
      </c>
      <c r="C10" s="23" t="s">
        <v>37</v>
      </c>
      <c r="D10" s="24" t="s">
        <v>33</v>
      </c>
      <c r="E10" s="30"/>
      <c r="F10" s="30"/>
      <c r="G10" s="30"/>
      <c r="H10" s="30"/>
      <c r="I10" s="30"/>
    </row>
    <row r="11" spans="1:14" x14ac:dyDescent="0.2">
      <c r="A11" s="55"/>
      <c r="B11" s="52"/>
      <c r="C11" s="25" t="s">
        <v>35</v>
      </c>
      <c r="D11" s="24" t="s">
        <v>33</v>
      </c>
      <c r="E11" s="26">
        <v>4550386500</v>
      </c>
      <c r="F11" s="26">
        <v>827343000</v>
      </c>
      <c r="G11" s="26">
        <v>827343000</v>
      </c>
      <c r="H11" s="26">
        <v>2068357500</v>
      </c>
      <c r="I11" s="26">
        <v>8273430000</v>
      </c>
    </row>
    <row r="12" spans="1:14" x14ac:dyDescent="0.2">
      <c r="A12" s="55"/>
      <c r="B12" s="52"/>
      <c r="C12" s="27" t="s">
        <v>36</v>
      </c>
      <c r="D12" s="24" t="s">
        <v>33</v>
      </c>
      <c r="E12" s="26">
        <v>545452050</v>
      </c>
      <c r="F12" s="26">
        <v>99173100</v>
      </c>
      <c r="G12" s="26">
        <v>99173100</v>
      </c>
      <c r="H12" s="26">
        <v>247932750</v>
      </c>
      <c r="I12" s="26">
        <v>991731000</v>
      </c>
    </row>
    <row r="13" spans="1:14" x14ac:dyDescent="0.2">
      <c r="A13" s="55"/>
      <c r="B13" s="52"/>
      <c r="C13" s="28" t="s">
        <v>38</v>
      </c>
      <c r="D13" s="24" t="s">
        <v>33</v>
      </c>
      <c r="E13" s="26">
        <v>0</v>
      </c>
      <c r="F13" s="26">
        <v>0</v>
      </c>
      <c r="G13" s="26">
        <v>0</v>
      </c>
      <c r="H13" s="26">
        <v>0</v>
      </c>
      <c r="I13" s="31"/>
    </row>
    <row r="14" spans="1:14" x14ac:dyDescent="0.2">
      <c r="A14" s="55"/>
      <c r="B14" s="52"/>
      <c r="C14" s="25" t="s">
        <v>39</v>
      </c>
      <c r="D14" s="24" t="s">
        <v>33</v>
      </c>
      <c r="E14" s="26">
        <v>55160691300</v>
      </c>
      <c r="F14" s="26">
        <v>10029216600</v>
      </c>
      <c r="G14" s="26">
        <v>10029216600</v>
      </c>
      <c r="H14" s="26">
        <v>25073041500</v>
      </c>
      <c r="I14" s="26">
        <v>100292166000</v>
      </c>
    </row>
    <row r="15" spans="1:14" x14ac:dyDescent="0.2">
      <c r="A15" s="55"/>
      <c r="B15" s="52"/>
      <c r="C15" s="27" t="s">
        <v>40</v>
      </c>
      <c r="D15" s="24" t="s">
        <v>33</v>
      </c>
      <c r="E15" s="26">
        <v>47953382400</v>
      </c>
      <c r="F15" s="26">
        <v>8718796800</v>
      </c>
      <c r="G15" s="26">
        <v>8718796800</v>
      </c>
      <c r="H15" s="26">
        <v>21796992000</v>
      </c>
      <c r="I15" s="26">
        <v>87187968000</v>
      </c>
    </row>
    <row r="16" spans="1:14" x14ac:dyDescent="0.2">
      <c r="A16" s="55"/>
      <c r="B16" s="52"/>
      <c r="C16" s="33" t="s">
        <v>47</v>
      </c>
      <c r="D16" s="24" t="s">
        <v>33</v>
      </c>
      <c r="E16" s="26">
        <v>32549000</v>
      </c>
      <c r="F16" s="26">
        <v>5918000</v>
      </c>
      <c r="G16" s="26">
        <v>5918000</v>
      </c>
      <c r="H16" s="26">
        <v>14795000</v>
      </c>
      <c r="I16" s="26">
        <v>59180000</v>
      </c>
    </row>
    <row r="17" spans="1:9" x14ac:dyDescent="0.2">
      <c r="A17" s="55"/>
      <c r="B17" s="52"/>
      <c r="C17" s="34" t="s">
        <v>41</v>
      </c>
      <c r="D17" s="24" t="s">
        <v>33</v>
      </c>
      <c r="E17" s="26">
        <v>314741295</v>
      </c>
      <c r="F17" s="26">
        <v>57225690</v>
      </c>
      <c r="G17" s="26">
        <v>57225690</v>
      </c>
      <c r="H17" s="26">
        <v>143064225</v>
      </c>
      <c r="I17" s="26">
        <v>572256900</v>
      </c>
    </row>
    <row r="18" spans="1:9" x14ac:dyDescent="0.2">
      <c r="A18" s="55"/>
      <c r="B18" s="52"/>
      <c r="C18" s="34" t="s">
        <v>42</v>
      </c>
      <c r="D18" s="24" t="s">
        <v>33</v>
      </c>
      <c r="E18" s="26">
        <v>154000000</v>
      </c>
      <c r="F18" s="26">
        <v>28000000</v>
      </c>
      <c r="G18" s="26">
        <v>28000000</v>
      </c>
      <c r="H18" s="26">
        <v>70000000</v>
      </c>
      <c r="I18" s="26">
        <v>280000000</v>
      </c>
    </row>
    <row r="19" spans="1:9" x14ac:dyDescent="0.2">
      <c r="A19" s="55"/>
      <c r="B19" s="52"/>
      <c r="C19" s="28" t="s">
        <v>46</v>
      </c>
      <c r="D19" s="24" t="s">
        <v>33</v>
      </c>
      <c r="E19" s="26">
        <v>660537032.64999998</v>
      </c>
      <c r="F19" s="26">
        <v>120097642.3</v>
      </c>
      <c r="G19" s="26">
        <v>120097642.3</v>
      </c>
      <c r="H19" s="26">
        <v>300244105.75</v>
      </c>
      <c r="I19" s="26">
        <v>1200976423</v>
      </c>
    </row>
    <row r="20" spans="1:9" x14ac:dyDescent="0.2">
      <c r="A20" s="55"/>
      <c r="B20" s="52"/>
      <c r="C20" s="28" t="s">
        <v>44</v>
      </c>
      <c r="D20" s="24" t="s">
        <v>33</v>
      </c>
      <c r="E20" s="26">
        <v>140118000</v>
      </c>
      <c r="F20" s="26">
        <v>25476000</v>
      </c>
      <c r="G20" s="26">
        <v>25476000</v>
      </c>
      <c r="H20" s="26">
        <v>63690000</v>
      </c>
      <c r="I20" s="26">
        <v>254760000</v>
      </c>
    </row>
    <row r="21" spans="1:9" x14ac:dyDescent="0.2">
      <c r="A21" s="55"/>
      <c r="B21" s="52"/>
      <c r="C21" s="28" t="s">
        <v>45</v>
      </c>
      <c r="D21" s="24" t="s">
        <v>33</v>
      </c>
      <c r="E21" s="26">
        <v>278301415.69999999</v>
      </c>
      <c r="F21" s="26">
        <v>50600257.399999999</v>
      </c>
      <c r="G21" s="26">
        <v>50600257.399999999</v>
      </c>
      <c r="H21" s="26">
        <v>126500643.5</v>
      </c>
      <c r="I21" s="26">
        <v>506002574</v>
      </c>
    </row>
    <row r="22" spans="1:9" x14ac:dyDescent="0.2">
      <c r="A22" s="55"/>
      <c r="B22" s="53"/>
      <c r="C22" s="28" t="s">
        <v>43</v>
      </c>
      <c r="D22" s="24" t="s">
        <v>33</v>
      </c>
      <c r="E22" s="26">
        <v>134750000</v>
      </c>
      <c r="F22" s="26">
        <v>24500000</v>
      </c>
      <c r="G22" s="26">
        <v>24500000</v>
      </c>
      <c r="H22" s="26">
        <v>61250000</v>
      </c>
      <c r="I22" s="26">
        <v>245000000</v>
      </c>
    </row>
    <row r="23" spans="1:9" x14ac:dyDescent="0.2">
      <c r="D23" s="24" t="s">
        <v>33</v>
      </c>
      <c r="E23" s="32">
        <v>109924908993.34999</v>
      </c>
      <c r="F23" s="32">
        <v>19986347089.700001</v>
      </c>
      <c r="G23" s="32">
        <v>19986347089.700001</v>
      </c>
      <c r="H23" s="29">
        <v>49965867724.25</v>
      </c>
      <c r="I23" s="32">
        <v>199863470897</v>
      </c>
    </row>
  </sheetData>
  <mergeCells count="10">
    <mergeCell ref="B9:N9"/>
    <mergeCell ref="B10:B22"/>
    <mergeCell ref="A9:A22"/>
    <mergeCell ref="A3:I3"/>
    <mergeCell ref="A6:A8"/>
    <mergeCell ref="B6:B8"/>
    <mergeCell ref="C6:C8"/>
    <mergeCell ref="D6:D8"/>
    <mergeCell ref="E6:I6"/>
    <mergeCell ref="E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2023-11-29T18:22:45Z</dcterms:created>
  <dcterms:modified xsi:type="dcterms:W3CDTF">2024-11-01T06:13:33Z</dcterms:modified>
</cp:coreProperties>
</file>